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4625" windowHeight="7875" activeTab="1"/>
  </bookViews>
  <sheets>
    <sheet name="נספח ב4" sheetId="1" r:id="rId1"/>
    <sheet name="נספח ב5" sheetId="2" r:id="rId2"/>
    <sheet name="גיליון3" sheetId="3" r:id="rId3"/>
  </sheets>
  <externalReferences>
    <externalReference r:id="rId4"/>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<sst xmlns="http://schemas.openxmlformats.org/spreadsheetml/2006/main" count="91" uniqueCount="56">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</sst>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42607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הנדסאים וטכנאים - חברה לניהול קופות גמל בע"מ</v>
          </cell>
          <cell r="F13">
            <v>2018</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634</v>
          </cell>
          <cell r="E14">
            <v>121</v>
          </cell>
          <cell r="F14">
            <v>376</v>
          </cell>
          <cell r="G14">
            <v>29</v>
          </cell>
          <cell r="H14">
            <v>13</v>
          </cell>
          <cell r="I14">
            <v>44</v>
          </cell>
          <cell r="J14">
            <v>51</v>
          </cell>
          <cell r="K14">
            <v>0</v>
          </cell>
        </row>
      </sheetData>
      <sheetData sheetId="10"/>
      <sheetData sheetId="11"/>
      <sheetData sheetId="12">
        <row r="14">
          <cell r="D14">
            <v>1132</v>
          </cell>
          <cell r="E14">
            <v>5</v>
          </cell>
          <cell r="F14">
            <v>1004</v>
          </cell>
          <cell r="G14">
            <v>120</v>
          </cell>
          <cell r="H14">
            <v>0</v>
          </cell>
          <cell r="I14">
            <v>1</v>
          </cell>
          <cell r="J14">
            <v>2</v>
          </cell>
          <cell r="K14">
            <v>405</v>
          </cell>
          <cell r="L14">
            <v>346</v>
          </cell>
          <cell r="M14">
            <v>30</v>
          </cell>
          <cell r="N14">
            <v>2</v>
          </cell>
          <cell r="O14">
            <v>2</v>
          </cell>
          <cell r="P14">
            <v>3</v>
          </cell>
          <cell r="Q14">
            <v>22</v>
          </cell>
          <cell r="R14">
            <v>16</v>
          </cell>
          <cell r="S14">
            <v>7</v>
          </cell>
          <cell r="T14">
            <v>4</v>
          </cell>
          <cell r="U14">
            <v>5</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sqref="A1:XFD1048576"/>
    </sheetView>
  </sheetViews>
  <sheetFormatPr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9" style="38"/>
    <col min="31" max="16384" width="9"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הנדסאים וטכנאים - חברה לניהול קופות גמל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2018</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0.19085173501577288</v>
      </c>
      <c r="E10" s="29">
        <f>IF('[1]נספח א4 - G'!$D$14=0,"",'[1]נספח א4 - G'!F14/'[1]נספח א4 - G'!$D$14)</f>
        <v>0.59305993690851733</v>
      </c>
      <c r="F10" s="29">
        <f>IF('[1]נספח א4 - G'!$D$14=0,"",'[1]נספח א4 - G'!G14/'[1]נספח א4 - G'!$D$14)</f>
        <v>4.5741324921135647E-2</v>
      </c>
      <c r="G10" s="29">
        <f>IF('[1]נספח א4 - G'!$D$14=0,"",'[1]נספח א4 - G'!H14/'[1]נספח א4 - G'!$D$14)</f>
        <v>2.0504731861198739E-2</v>
      </c>
      <c r="H10" s="29">
        <f>IF('[1]נספח א4 - G'!$D$14=0,"",'[1]נספח א4 - G'!I14/'[1]נספח א4 - G'!$D$14)</f>
        <v>6.9400630914826497E-2</v>
      </c>
      <c r="I10" s="29">
        <f>IF('[1]נספח א4 - G'!$D$14=0,"",'[1]נספח א4 - G'!J14/'[1]נספח א4 - G'!$D$14)</f>
        <v>8.0441640378548895E-2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E20" sqref="E20"/>
    </sheetView>
  </sheetViews>
  <sheetFormatPr defaultRowHeight="12.75" x14ac:dyDescent="0.2"/>
  <cols>
    <col min="1" max="1" width="1.375" style="39" customWidth="1"/>
    <col min="2" max="2" width="18.375" style="2" customWidth="1"/>
    <col min="3" max="16" width="5.25" style="2" customWidth="1"/>
    <col min="17" max="23" width="5.25" style="39" customWidth="1"/>
    <col min="24" max="16384" width="9"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הנדסאים וטכנאים - חברה לניהול קופות גמל בע"מ</v>
      </c>
    </row>
    <row r="3" spans="2:23" ht="15.75" x14ac:dyDescent="0.25">
      <c r="B3" s="5" t="str">
        <f>CONCATENATE([1]הוראות!Z13,[1]הוראות!F13)</f>
        <v>הנתונים ביחידות בודדות לשנת 2018</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4.4169611307420496E-3</v>
      </c>
      <c r="E10" s="29">
        <f>IF('[1]נספח א5 - G'!$D$14=0,"",'[1]נספח א5 - G'!F14/'[1]נספח א5 - G'!$D$14)</f>
        <v>0.88692579505300351</v>
      </c>
      <c r="F10" s="29">
        <f>IF('[1]נספח א5 - G'!$D$14=0,"",'[1]נספח א5 - G'!G14/'[1]נספח א5 - G'!$D$14)</f>
        <v>0.10600706713780919</v>
      </c>
      <c r="G10" s="29">
        <f>IF('[1]נספח א5 - G'!$D$14=0,"",'[1]נספח א5 - G'!H14/'[1]נספח א5 - G'!$D$14)</f>
        <v>0</v>
      </c>
      <c r="H10" s="29">
        <f>IF('[1]נספח א5 - G'!$D$14=0,"",'[1]נספח א5 - G'!I14/'[1]נספח א5 - G'!$D$14)</f>
        <v>8.8339222614840988E-4</v>
      </c>
      <c r="I10" s="29">
        <f>IF('[1]נספח א5 - G'!$D$14=0,"",'[1]נספח א5 - G'!J14/'[1]נספח א5 - G'!$D$14)</f>
        <v>1.7667844522968198E-3</v>
      </c>
      <c r="J10" s="29">
        <f>IF('[1]נספח א5 - G'!$K$14=0,"",'[1]נספח א5 - G'!K14/'[1]נספח א5 - G'!$K$14)</f>
        <v>1</v>
      </c>
      <c r="K10" s="29">
        <f>IF('[1]נספח א5 - G'!$K$14=0,"",'[1]נספח א5 - G'!L14/'[1]נספח א5 - G'!$K$14)</f>
        <v>0.85432098765432096</v>
      </c>
      <c r="L10" s="29">
        <f>IF('[1]נספח א5 - G'!$K$14=0,"",'[1]נספח א5 - G'!M14/'[1]נספח א5 - G'!$K$14)</f>
        <v>7.407407407407407E-2</v>
      </c>
      <c r="M10" s="29">
        <f>IF('[1]נספח א5 - G'!$K$14=0,"",'[1]נספח א5 - G'!N14/'[1]נספח א5 - G'!$K$14)</f>
        <v>4.9382716049382715E-3</v>
      </c>
      <c r="N10" s="29">
        <f>IF('[1]נספח א5 - G'!$K$14=0,"",'[1]נספח א5 - G'!O14/'[1]נספח א5 - G'!$K$14)</f>
        <v>4.9382716049382715E-3</v>
      </c>
      <c r="O10" s="29">
        <f>IF('[1]נספח א5 - G'!$K$14=0,"",'[1]נספח א5 - G'!P14/'[1]נספח א5 - G'!$K$14)</f>
        <v>7.4074074074074077E-3</v>
      </c>
      <c r="P10" s="29">
        <f>IF('[1]נספח א5 - G'!$K$14=0,"",'[1]נספח א5 - G'!Q14/'[1]נספח א5 - G'!$K$14)</f>
        <v>5.4320987654320987E-2</v>
      </c>
      <c r="Q10" s="29">
        <f>IF('[1]נספח א5 - G'!$R$14=0,"",'[1]נספח א5 - G'!R14/'[1]נספח א5 - G'!$R$14)</f>
        <v>1</v>
      </c>
      <c r="R10" s="29">
        <f>IF('[1]נספח א5 - G'!$R$14=0,"",'[1]נספח א5 - G'!S14/'[1]נספח א5 - G'!$R$14)</f>
        <v>0.4375</v>
      </c>
      <c r="S10" s="29">
        <f>IF('[1]נספח א5 - G'!$R$14=0,"",'[1]נספח א5 - G'!T14/'[1]נספח א5 - G'!$R$14)</f>
        <v>0.25</v>
      </c>
      <c r="T10" s="29">
        <f>IF('[1]נספח א5 - G'!$R$14=0,"",'[1]נספח א5 - G'!U14/'[1]נספח א5 - G'!$R$14)</f>
        <v>0.3125</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2019-02-17T07:20:02Z</dcterms:created>
  <dcterms:modified xsi:type="dcterms:W3CDTF">2019-02-17T07:32:42Z</dcterms:modified>
</cp:coreProperties>
</file>